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00"/>
  </bookViews>
  <sheets>
    <sheet name="Форма 1 трудоустройство" sheetId="5" r:id="rId1"/>
    <sheet name="Кураторы" sheetId="6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W19" i="5" l="1"/>
  <c r="W22" i="5" l="1"/>
  <c r="W23" i="5"/>
  <c r="W24" i="5"/>
  <c r="U22" i="5"/>
  <c r="U23" i="5"/>
  <c r="U24" i="5"/>
  <c r="K24" i="5"/>
  <c r="I22" i="5"/>
  <c r="I23" i="5"/>
  <c r="I24" i="5"/>
  <c r="G22" i="5"/>
  <c r="G23" i="5"/>
  <c r="G24" i="5"/>
  <c r="Y24" i="5"/>
  <c r="E24" i="5"/>
  <c r="M24" i="5"/>
  <c r="O24" i="5"/>
  <c r="Q24" i="5"/>
  <c r="S24" i="5"/>
  <c r="Y22" i="5"/>
  <c r="Y23" i="5"/>
  <c r="E23" i="5"/>
  <c r="K23" i="5"/>
  <c r="M23" i="5"/>
  <c r="O23" i="5"/>
  <c r="Q23" i="5"/>
  <c r="S23" i="5"/>
  <c r="E22" i="5"/>
  <c r="K22" i="5"/>
  <c r="M22" i="5"/>
  <c r="O22" i="5"/>
  <c r="Q22" i="5"/>
  <c r="S22" i="5"/>
  <c r="E28" i="5" l="1"/>
  <c r="K27" i="5"/>
  <c r="K28" i="5"/>
  <c r="E27" i="5"/>
  <c r="Y25" i="5"/>
  <c r="Y26" i="5"/>
  <c r="Y27" i="5"/>
  <c r="Y2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R29" i="5" l="1"/>
  <c r="P29" i="5"/>
  <c r="Q10" i="5"/>
  <c r="Q11" i="5"/>
  <c r="Q12" i="5"/>
  <c r="Q13" i="5"/>
  <c r="Q14" i="5"/>
  <c r="Q15" i="5"/>
  <c r="Q16" i="5"/>
  <c r="Q17" i="5"/>
  <c r="Q18" i="5"/>
  <c r="Q19" i="5"/>
  <c r="Q20" i="5"/>
  <c r="Q21" i="5"/>
  <c r="Q25" i="5"/>
  <c r="Q26" i="5"/>
  <c r="Q27" i="5"/>
  <c r="Q28" i="5"/>
  <c r="Q9" i="5"/>
  <c r="U13" i="5" l="1"/>
  <c r="D29" i="5" l="1"/>
  <c r="C29" i="5"/>
  <c r="F29" i="5" l="1"/>
  <c r="W10" i="5"/>
  <c r="W11" i="5"/>
  <c r="W12" i="5"/>
  <c r="W13" i="5"/>
  <c r="W14" i="5"/>
  <c r="W15" i="5"/>
  <c r="W16" i="5"/>
  <c r="W17" i="5"/>
  <c r="W18" i="5"/>
  <c r="W20" i="5"/>
  <c r="W21" i="5"/>
  <c r="W9" i="5"/>
  <c r="U10" i="5"/>
  <c r="U11" i="5"/>
  <c r="U12" i="5"/>
  <c r="U14" i="5"/>
  <c r="U15" i="5"/>
  <c r="U16" i="5"/>
  <c r="U17" i="5"/>
  <c r="U18" i="5"/>
  <c r="U19" i="5"/>
  <c r="U20" i="5"/>
  <c r="U21" i="5"/>
  <c r="U9" i="5"/>
  <c r="S10" i="5"/>
  <c r="S11" i="5"/>
  <c r="S12" i="5"/>
  <c r="S13" i="5"/>
  <c r="S14" i="5"/>
  <c r="S15" i="5"/>
  <c r="S16" i="5"/>
  <c r="S17" i="5"/>
  <c r="S18" i="5"/>
  <c r="S19" i="5"/>
  <c r="S20" i="5"/>
  <c r="S21" i="5"/>
  <c r="S9" i="5"/>
  <c r="O10" i="5"/>
  <c r="O11" i="5"/>
  <c r="O12" i="5"/>
  <c r="O13" i="5"/>
  <c r="O14" i="5"/>
  <c r="O15" i="5"/>
  <c r="O16" i="5"/>
  <c r="O17" i="5"/>
  <c r="O18" i="5"/>
  <c r="O19" i="5"/>
  <c r="O20" i="5"/>
  <c r="O21" i="5"/>
  <c r="O9" i="5"/>
  <c r="M10" i="5"/>
  <c r="M11" i="5"/>
  <c r="M12" i="5"/>
  <c r="M13" i="5"/>
  <c r="M14" i="5"/>
  <c r="M15" i="5"/>
  <c r="M16" i="5"/>
  <c r="M17" i="5"/>
  <c r="M18" i="5"/>
  <c r="M19" i="5"/>
  <c r="M20" i="5"/>
  <c r="M21" i="5"/>
  <c r="M9" i="5"/>
  <c r="K10" i="5"/>
  <c r="K11" i="5"/>
  <c r="K12" i="5"/>
  <c r="K13" i="5"/>
  <c r="K14" i="5"/>
  <c r="K15" i="5"/>
  <c r="K16" i="5"/>
  <c r="K17" i="5"/>
  <c r="K18" i="5"/>
  <c r="K19" i="5"/>
  <c r="K20" i="5"/>
  <c r="K21" i="5"/>
  <c r="K9" i="5"/>
  <c r="I10" i="5"/>
  <c r="I11" i="5"/>
  <c r="I12" i="5"/>
  <c r="I13" i="5"/>
  <c r="I14" i="5"/>
  <c r="I15" i="5"/>
  <c r="I16" i="5"/>
  <c r="I17" i="5"/>
  <c r="I18" i="5"/>
  <c r="I19" i="5"/>
  <c r="I20" i="5"/>
  <c r="I21" i="5"/>
  <c r="I9" i="5"/>
  <c r="G10" i="5"/>
  <c r="G11" i="5"/>
  <c r="G12" i="5"/>
  <c r="G13" i="5"/>
  <c r="G14" i="5"/>
  <c r="G15" i="5"/>
  <c r="G16" i="5"/>
  <c r="G17" i="5"/>
  <c r="G18" i="5"/>
  <c r="G19" i="5"/>
  <c r="G20" i="5"/>
  <c r="G21" i="5"/>
  <c r="G9" i="5"/>
  <c r="E10" i="5"/>
  <c r="E11" i="5"/>
  <c r="E12" i="5"/>
  <c r="E13" i="5"/>
  <c r="E14" i="5"/>
  <c r="E15" i="5"/>
  <c r="E16" i="5"/>
  <c r="E18" i="5"/>
  <c r="E19" i="5"/>
  <c r="E20" i="5"/>
  <c r="E21" i="5"/>
  <c r="E9" i="5"/>
  <c r="G25" i="5" l="1"/>
  <c r="G26" i="5"/>
  <c r="W25" i="5" l="1"/>
  <c r="W26" i="5"/>
  <c r="U25" i="5"/>
  <c r="U26" i="5"/>
  <c r="S25" i="5"/>
  <c r="S26" i="5"/>
  <c r="O25" i="5"/>
  <c r="O26" i="5"/>
  <c r="M25" i="5"/>
  <c r="M26" i="5"/>
  <c r="K25" i="5"/>
  <c r="K26" i="5"/>
  <c r="I25" i="5"/>
  <c r="I26" i="5"/>
  <c r="E25" i="5"/>
  <c r="E26" i="5"/>
  <c r="V29" i="5" l="1"/>
  <c r="T29" i="5"/>
  <c r="N29" i="5"/>
  <c r="L29" i="5"/>
  <c r="J29" i="5"/>
  <c r="H29" i="5"/>
  <c r="Y29" i="5" l="1"/>
</calcChain>
</file>

<file path=xl/sharedStrings.xml><?xml version="1.0" encoding="utf-8"?>
<sst xmlns="http://schemas.openxmlformats.org/spreadsheetml/2006/main" count="125" uniqueCount="60">
  <si>
    <t>человек</t>
  </si>
  <si>
    <t>%</t>
  </si>
  <si>
    <t xml:space="preserve">Индивидуальные предприниматели </t>
  </si>
  <si>
    <t>Самозанятые</t>
  </si>
  <si>
    <t xml:space="preserve">Находятся в отпуске по уходу 
за ребенком 
</t>
  </si>
  <si>
    <t xml:space="preserve">Не занятые выпускники, в том числе находящиеся под риском нетрудоустройства
</t>
  </si>
  <si>
    <t xml:space="preserve">Прочее (смена места жительства, смерть и др.) 
</t>
  </si>
  <si>
    <t>причины (перечислить)</t>
  </si>
  <si>
    <t>человек (всего)</t>
  </si>
  <si>
    <t>Нименование специальности/профессии</t>
  </si>
  <si>
    <t>Форма обучения</t>
  </si>
  <si>
    <t>ПРОВЕРКА (столбец 3 = сумме столбцов 4,6,8,10,12,14,16,18)</t>
  </si>
  <si>
    <t>15.01.32 Оператор станков с программным управлением</t>
  </si>
  <si>
    <t>15.01.05 Сварщик (ручной и частично механизированной сварки (наплавки)</t>
  </si>
  <si>
    <t>15.02.08 Технология машиностроения</t>
  </si>
  <si>
    <t>27.02.04 Автоматические системы управления</t>
  </si>
  <si>
    <t>13.02.11 Техническая эксплуатация и обслуживание электрического и электромеханического оборудования (по отраслям)</t>
  </si>
  <si>
    <t>20.02.04 Пожарная безопасность</t>
  </si>
  <si>
    <t>22.02.06 Сварочное производство</t>
  </si>
  <si>
    <t>очная</t>
  </si>
  <si>
    <t>заочная</t>
  </si>
  <si>
    <t>-</t>
  </si>
  <si>
    <t>Фактически трудоустроенные (неофициальное трудоустройство)</t>
  </si>
  <si>
    <t>23.01.07 Машинист крана (крановщик)</t>
  </si>
  <si>
    <t>22.02.03 Литейное производство черных и цветных металлов</t>
  </si>
  <si>
    <t>19.02.01 Биохимическое производство</t>
  </si>
  <si>
    <t>Белоусова Н.С.</t>
  </si>
  <si>
    <t>15.01.35 Мастер слесарных работ</t>
  </si>
  <si>
    <t>15.02.12 Монтаж, техническое обслуживание и ремонт промышленного оборудования (по отраслям)</t>
  </si>
  <si>
    <t>Итого:</t>
  </si>
  <si>
    <t xml:space="preserve">Не занятые   </t>
  </si>
  <si>
    <t>09.01.03 Мастер по обработке цифровой информации</t>
  </si>
  <si>
    <t>Контрактная служба</t>
  </si>
  <si>
    <t xml:space="preserve">Фактически трудоустроенные (официальное трудоустройство)
</t>
  </si>
  <si>
    <t>29.02.04 Конструирование, моделирование и технология швейных изделий</t>
  </si>
  <si>
    <t>15.02.12 Монтаж и техническая эксплуатация промышленного оборудования (по отраслям)</t>
  </si>
  <si>
    <t>Кураторы (выпуск 2024)</t>
  </si>
  <si>
    <t>Краснослабодцева А.М.</t>
  </si>
  <si>
    <t>Боровых С.Н.</t>
  </si>
  <si>
    <t>Вахрушев С.Р.</t>
  </si>
  <si>
    <t>Пермякова Н.В.</t>
  </si>
  <si>
    <t>Александрова Г.А.</t>
  </si>
  <si>
    <t>Птицына Л.В.</t>
  </si>
  <si>
    <t>Гусева Я.Д.</t>
  </si>
  <si>
    <t>Рыкованова А.А.</t>
  </si>
  <si>
    <t>Абрамова Т.Н.</t>
  </si>
  <si>
    <t>Велижанцева Т.И.</t>
  </si>
  <si>
    <t>Корболина И.С.</t>
  </si>
  <si>
    <t>27.02.07 Управление качеством продукции, процессов и услуг (по отраслям)</t>
  </si>
  <si>
    <t>23.02.07 Техническое обслуживание и ремонт двигателей, систем и агрегатов автомобилей</t>
  </si>
  <si>
    <t>Харлов В.П.</t>
  </si>
  <si>
    <t>Секисова О.В.</t>
  </si>
  <si>
    <t xml:space="preserve">Продолжатобучение
</t>
  </si>
  <si>
    <r>
      <t xml:space="preserve">Выпуск 
в </t>
    </r>
    <r>
      <rPr>
        <b/>
        <u/>
        <sz val="20"/>
        <color theme="1"/>
        <rFont val="Times New Roman"/>
        <family val="1"/>
        <charset val="204"/>
      </rPr>
      <t>2024</t>
    </r>
    <r>
      <rPr>
        <sz val="20"/>
        <color theme="1"/>
        <rFont val="Times New Roman"/>
        <family val="1"/>
        <charset val="204"/>
      </rPr>
      <t xml:space="preserve"> году</t>
    </r>
  </si>
  <si>
    <r>
      <t xml:space="preserve">Нименование специальности/профессии
</t>
    </r>
    <r>
      <rPr>
        <b/>
        <u/>
        <sz val="20"/>
        <color theme="1"/>
        <rFont val="Times New Roman"/>
        <family val="1"/>
        <charset val="204"/>
      </rPr>
      <t>выпуск 2024</t>
    </r>
  </si>
  <si>
    <r>
      <t xml:space="preserve">Распределение выпускников, завершивших обучение в </t>
    </r>
    <r>
      <rPr>
        <b/>
        <u/>
        <sz val="20"/>
        <color theme="1"/>
        <rFont val="Times New Roman"/>
        <family val="1"/>
        <charset val="204"/>
      </rPr>
      <t>2024</t>
    </r>
    <r>
      <rPr>
        <sz val="20"/>
        <color theme="1"/>
        <rFont val="Times New Roman"/>
        <family val="1"/>
        <charset val="204"/>
      </rPr>
      <t xml:space="preserve"> календарном году (по состоянию на 02.08.2024 года)</t>
    </r>
  </si>
  <si>
    <t xml:space="preserve"> Призваны в Вооруженные Силы </t>
  </si>
  <si>
    <t>из них:</t>
  </si>
  <si>
    <t>ждут призыва</t>
  </si>
  <si>
    <t>Планируют трудоустроиться позже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</si>
</sst>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Fill="1"/>
    <xf numFmtId="0" fontId="4" fillId="0" borderId="0" xfId="0" applyFont="1" applyFill="1"/>
    <xf numFmtId="0" fontId="4" fillId="2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1" fillId="0" borderId="1" xfId="0" applyFont="1" applyFill="1" applyBorder="1"/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7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4;&#1048;&#1051;&#1054;&#1042;&#1040;%20&#1057;.&#1042;%2029.03.2024\&#1058;&#1056;&#1059;&#1044;&#1054;&#1059;&#1057;&#1058;&#1056;&#1054;&#1049;&#1057;&#1058;&#1042;&#1054;\2024%20&#1074;&#1099;&#1087;&#1091;&#1089;&#1082;\&#8470;1%20&#1043;&#1042;%202024%20&#1048;&#1089;&#1093;.%2008-00904%20&#1086;&#1090;%2014.02.24%20(&#1087;&#1088;&#1077;&#1076;&#1074;&#1072;&#1088;%20&#1090;&#1088;&#1091;&#1076;)&#1045;&#1078;&#1077;&#1082;&#1074;&#1072;&#1088;&#1090;&#1072;&#1083;&#1100;&#1085;&#1099;&#1081;%20&#1084;&#1086;&#1085;&#1080;&#1090;&#1086;&#1088;&#1080;&#1085;&#1075;%20&#1079;&#1072;&#1085;&#1103;&#1090;&#1086;&#1089;&#1090;&#1080;%20(&#1072;&#1087;&#1088;&#1077;&#1083;&#1100;%202024&#1075;)\&#1050;&#1055;&#1058;%20&#1076;&#1086;%2002.05.24%20&#1074;&#1099;&#1087;&#1091;&#1089;&#108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 пятистрочная"/>
      <sheetName val="Форма 2 нозологии"/>
      <sheetName val="Форма 3 ожидаемый выпуск"/>
      <sheetName val="Раскрывающийся список"/>
      <sheetName val="Списки (не редактирутся)"/>
      <sheetName val="Выпуск 2023 СПО-1"/>
      <sheetName val="Выпуск 2023 СПО-1 по спец-ям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topLeftCell="A4" zoomScale="80" zoomScaleNormal="80" workbookViewId="0">
      <pane xSplit="2" ySplit="3" topLeftCell="C26" activePane="bottomRight" state="frozen"/>
      <selection activeCell="A4" sqref="A4"/>
      <selection pane="topRight" activeCell="C4" sqref="C4"/>
      <selection pane="bottomLeft" activeCell="A7" sqref="A7"/>
      <selection pane="bottomRight" activeCell="X20" sqref="X20"/>
    </sheetView>
  </sheetViews>
  <sheetFormatPr defaultColWidth="9.140625" defaultRowHeight="18.75" x14ac:dyDescent="0.3"/>
  <cols>
    <col min="1" max="1" width="38.7109375" style="5" customWidth="1"/>
    <col min="2" max="2" width="13.5703125" style="1" customWidth="1"/>
    <col min="3" max="3" width="11.140625" style="1" customWidth="1"/>
    <col min="4" max="4" width="13.5703125" style="1" customWidth="1"/>
    <col min="5" max="5" width="7.5703125" style="5" customWidth="1"/>
    <col min="6" max="6" width="11.140625" style="5" customWidth="1"/>
    <col min="7" max="7" width="8" style="5" customWidth="1"/>
    <col min="8" max="8" width="10.42578125" style="1" customWidth="1"/>
    <col min="9" max="9" width="4.5703125" style="5" customWidth="1"/>
    <col min="10" max="10" width="11.140625" style="1" customWidth="1"/>
    <col min="11" max="11" width="7.140625" style="5" customWidth="1"/>
    <col min="12" max="12" width="9.140625" style="1" bestFit="1" customWidth="1"/>
    <col min="13" max="13" width="5.140625" style="5" customWidth="1"/>
    <col min="14" max="14" width="9.140625" style="1" bestFit="1" customWidth="1"/>
    <col min="15" max="15" width="6.5703125" style="5" customWidth="1"/>
    <col min="16" max="16" width="9.42578125" style="5" customWidth="1"/>
    <col min="17" max="17" width="6.28515625" style="5" customWidth="1"/>
    <col min="18" max="18" width="11.5703125" style="1" customWidth="1"/>
    <col min="19" max="19" width="7.28515625" style="5" customWidth="1"/>
    <col min="20" max="20" width="14.85546875" style="1" customWidth="1"/>
    <col min="21" max="21" width="7.42578125" style="5" customWidth="1"/>
    <col min="22" max="22" width="9.5703125" style="1" customWidth="1"/>
    <col min="23" max="23" width="6.7109375" style="5" customWidth="1"/>
    <col min="24" max="24" width="32.140625" style="1" customWidth="1"/>
    <col min="25" max="25" width="16.7109375" style="1" customWidth="1"/>
    <col min="26" max="16384" width="9.140625" style="1"/>
  </cols>
  <sheetData>
    <row r="1" spans="1:25" ht="20.25" x14ac:dyDescent="0.3">
      <c r="Y1" s="4"/>
    </row>
    <row r="2" spans="1:25" x14ac:dyDescent="0.3">
      <c r="Y2" s="3"/>
    </row>
    <row r="4" spans="1:25" s="2" customFormat="1" ht="22.5" customHeight="1" x14ac:dyDescent="0.25">
      <c r="A4" s="50" t="s">
        <v>54</v>
      </c>
      <c r="B4" s="28" t="s">
        <v>10</v>
      </c>
      <c r="C4" s="39" t="s">
        <v>53</v>
      </c>
      <c r="D4" s="39" t="s">
        <v>55</v>
      </c>
      <c r="E4" s="40"/>
      <c r="F4" s="40"/>
      <c r="G4" s="40"/>
      <c r="H4" s="39"/>
      <c r="I4" s="40"/>
      <c r="J4" s="39"/>
      <c r="K4" s="40"/>
      <c r="L4" s="39"/>
      <c r="M4" s="40"/>
      <c r="N4" s="39"/>
      <c r="O4" s="40"/>
      <c r="P4" s="40"/>
      <c r="Q4" s="40"/>
      <c r="R4" s="39"/>
      <c r="S4" s="40"/>
      <c r="T4" s="39"/>
      <c r="U4" s="40"/>
      <c r="V4" s="39"/>
      <c r="W4" s="40"/>
      <c r="X4" s="39"/>
      <c r="Y4" s="28" t="s">
        <v>11</v>
      </c>
    </row>
    <row r="5" spans="1:25" s="2" customFormat="1" ht="18.75" customHeight="1" x14ac:dyDescent="0.25">
      <c r="A5" s="51"/>
      <c r="B5" s="54"/>
      <c r="C5" s="39"/>
      <c r="D5" s="35" t="s">
        <v>33</v>
      </c>
      <c r="E5" s="36"/>
      <c r="F5" s="35" t="s">
        <v>2</v>
      </c>
      <c r="G5" s="36"/>
      <c r="H5" s="55" t="s">
        <v>3</v>
      </c>
      <c r="I5" s="56"/>
      <c r="J5" s="52" t="s">
        <v>52</v>
      </c>
      <c r="K5" s="53"/>
      <c r="L5" s="52" t="s">
        <v>56</v>
      </c>
      <c r="M5" s="53"/>
      <c r="N5" s="35" t="s">
        <v>32</v>
      </c>
      <c r="O5" s="36"/>
      <c r="P5" s="31" t="s">
        <v>4</v>
      </c>
      <c r="Q5" s="32"/>
      <c r="R5" s="35" t="s">
        <v>22</v>
      </c>
      <c r="S5" s="36"/>
      <c r="T5" s="41" t="s">
        <v>5</v>
      </c>
      <c r="U5" s="42"/>
      <c r="V5" s="45" t="s">
        <v>6</v>
      </c>
      <c r="W5" s="46"/>
      <c r="X5" s="47"/>
      <c r="Y5" s="29"/>
    </row>
    <row r="6" spans="1:25" s="16" customFormat="1" ht="227.25" customHeight="1" x14ac:dyDescent="0.25">
      <c r="A6" s="51"/>
      <c r="B6" s="54"/>
      <c r="C6" s="33"/>
      <c r="D6" s="37"/>
      <c r="E6" s="38"/>
      <c r="F6" s="37"/>
      <c r="G6" s="38"/>
      <c r="H6" s="57"/>
      <c r="I6" s="58"/>
      <c r="J6" s="33"/>
      <c r="K6" s="34"/>
      <c r="L6" s="33"/>
      <c r="M6" s="34"/>
      <c r="N6" s="37"/>
      <c r="O6" s="38"/>
      <c r="P6" s="33"/>
      <c r="Q6" s="34"/>
      <c r="R6" s="37"/>
      <c r="S6" s="38"/>
      <c r="T6" s="43"/>
      <c r="U6" s="44"/>
      <c r="V6" s="43"/>
      <c r="W6" s="48"/>
      <c r="X6" s="49"/>
      <c r="Y6" s="29"/>
    </row>
    <row r="7" spans="1:25" s="16" customFormat="1" ht="136.5" customHeight="1" x14ac:dyDescent="0.25">
      <c r="A7" s="51"/>
      <c r="B7" s="31"/>
      <c r="C7" s="9" t="s">
        <v>0</v>
      </c>
      <c r="D7" s="9" t="s">
        <v>0</v>
      </c>
      <c r="E7" s="9" t="s">
        <v>1</v>
      </c>
      <c r="F7" s="9" t="s">
        <v>0</v>
      </c>
      <c r="G7" s="9" t="s">
        <v>1</v>
      </c>
      <c r="H7" s="9" t="s">
        <v>0</v>
      </c>
      <c r="I7" s="9" t="s">
        <v>1</v>
      </c>
      <c r="J7" s="10" t="s">
        <v>0</v>
      </c>
      <c r="K7" s="10" t="s">
        <v>1</v>
      </c>
      <c r="L7" s="9" t="s">
        <v>0</v>
      </c>
      <c r="M7" s="9" t="s">
        <v>1</v>
      </c>
      <c r="N7" s="9" t="s">
        <v>0</v>
      </c>
      <c r="O7" s="9" t="s">
        <v>1</v>
      </c>
      <c r="P7" s="9"/>
      <c r="Q7" s="9" t="s">
        <v>1</v>
      </c>
      <c r="R7" s="10" t="s">
        <v>0</v>
      </c>
      <c r="S7" s="10" t="s">
        <v>1</v>
      </c>
      <c r="T7" s="11" t="s">
        <v>0</v>
      </c>
      <c r="U7" s="11" t="s">
        <v>1</v>
      </c>
      <c r="V7" s="10" t="s">
        <v>8</v>
      </c>
      <c r="W7" s="9" t="s">
        <v>1</v>
      </c>
      <c r="X7" s="9" t="s">
        <v>7</v>
      </c>
      <c r="Y7" s="30"/>
    </row>
    <row r="8" spans="1:25" s="16" customFormat="1" ht="24.75" customHeigh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</row>
    <row r="9" spans="1:25" s="6" customFormat="1" ht="78.75" x14ac:dyDescent="0.3">
      <c r="A9" s="21" t="s">
        <v>31</v>
      </c>
      <c r="B9" s="13" t="s">
        <v>19</v>
      </c>
      <c r="C9" s="14">
        <v>17</v>
      </c>
      <c r="D9" s="14">
        <v>3</v>
      </c>
      <c r="E9" s="15">
        <f t="shared" ref="E9:E24" si="0">(D9/C9)*100</f>
        <v>17.647058823529413</v>
      </c>
      <c r="F9" s="15">
        <v>0</v>
      </c>
      <c r="G9" s="15">
        <f t="shared" ref="G9:G24" si="1">(F9/C9)*100</f>
        <v>0</v>
      </c>
      <c r="H9" s="14">
        <v>0</v>
      </c>
      <c r="I9" s="14">
        <f t="shared" ref="I9:I24" si="2">(H9/C9)*100</f>
        <v>0</v>
      </c>
      <c r="J9" s="14">
        <v>3</v>
      </c>
      <c r="K9" s="15">
        <f t="shared" ref="K9:K24" si="3">(J9/C9)*100</f>
        <v>17.647058823529413</v>
      </c>
      <c r="L9" s="14">
        <v>3</v>
      </c>
      <c r="M9" s="15">
        <f t="shared" ref="M9:M24" si="4">(L9/C9)*100</f>
        <v>17.647058823529413</v>
      </c>
      <c r="N9" s="14">
        <v>0</v>
      </c>
      <c r="O9" s="15">
        <f t="shared" ref="O9:O24" si="5">(N9/C9)*100</f>
        <v>0</v>
      </c>
      <c r="P9" s="15">
        <v>0</v>
      </c>
      <c r="Q9" s="15">
        <f>(P9/C9)*100</f>
        <v>0</v>
      </c>
      <c r="R9" s="14">
        <v>6</v>
      </c>
      <c r="S9" s="15">
        <f t="shared" ref="S9:S24" si="6">(R9/C9)*100</f>
        <v>35.294117647058826</v>
      </c>
      <c r="T9" s="14">
        <v>2</v>
      </c>
      <c r="U9" s="15">
        <f t="shared" ref="U9:U24" si="7">(T9/C9)*100</f>
        <v>11.76470588235294</v>
      </c>
      <c r="V9" s="14">
        <v>0</v>
      </c>
      <c r="W9" s="15">
        <f t="shared" ref="W9:W26" si="8">(V9/C9)*100</f>
        <v>0</v>
      </c>
      <c r="X9" s="14"/>
      <c r="Y9" s="15">
        <f t="shared" ref="Y9:Y19" si="9">D9+H9+J9+L9+N9+R9+T9+V9+F9+P9</f>
        <v>17</v>
      </c>
    </row>
    <row r="10" spans="1:25" s="6" customFormat="1" ht="105" x14ac:dyDescent="0.3">
      <c r="A10" s="21" t="s">
        <v>12</v>
      </c>
      <c r="B10" s="13" t="s">
        <v>19</v>
      </c>
      <c r="C10" s="14">
        <v>18</v>
      </c>
      <c r="D10" s="14">
        <v>12</v>
      </c>
      <c r="E10" s="15">
        <f t="shared" si="0"/>
        <v>66.666666666666657</v>
      </c>
      <c r="F10" s="15">
        <v>0</v>
      </c>
      <c r="G10" s="15">
        <f t="shared" si="1"/>
        <v>0</v>
      </c>
      <c r="H10" s="14">
        <v>0</v>
      </c>
      <c r="I10" s="14">
        <f t="shared" si="2"/>
        <v>0</v>
      </c>
      <c r="J10" s="14">
        <v>0</v>
      </c>
      <c r="K10" s="15">
        <f t="shared" si="3"/>
        <v>0</v>
      </c>
      <c r="L10" s="14">
        <v>3</v>
      </c>
      <c r="M10" s="15">
        <f t="shared" si="4"/>
        <v>16.666666666666664</v>
      </c>
      <c r="N10" s="14">
        <v>0</v>
      </c>
      <c r="O10" s="15">
        <f t="shared" si="5"/>
        <v>0</v>
      </c>
      <c r="P10" s="15">
        <v>0</v>
      </c>
      <c r="Q10" s="15">
        <f t="shared" ref="Q10:Q28" si="10">(P10/C10)*100</f>
        <v>0</v>
      </c>
      <c r="R10" s="14">
        <v>1</v>
      </c>
      <c r="S10" s="15">
        <f t="shared" si="6"/>
        <v>5.5555555555555554</v>
      </c>
      <c r="T10" s="14">
        <v>2</v>
      </c>
      <c r="U10" s="15">
        <f t="shared" si="7"/>
        <v>11.111111111111111</v>
      </c>
      <c r="V10" s="14">
        <v>0</v>
      </c>
      <c r="W10" s="15">
        <f t="shared" si="8"/>
        <v>0</v>
      </c>
      <c r="X10" s="14"/>
      <c r="Y10" s="15">
        <f t="shared" si="9"/>
        <v>18</v>
      </c>
    </row>
    <row r="11" spans="1:25" s="6" customFormat="1" ht="105" x14ac:dyDescent="0.3">
      <c r="A11" s="21" t="s">
        <v>13</v>
      </c>
      <c r="B11" s="13" t="s">
        <v>19</v>
      </c>
      <c r="C11" s="14">
        <v>21</v>
      </c>
      <c r="D11" s="14">
        <v>2</v>
      </c>
      <c r="E11" s="15">
        <f t="shared" si="0"/>
        <v>9.5238095238095237</v>
      </c>
      <c r="F11" s="15">
        <v>0</v>
      </c>
      <c r="G11" s="15">
        <f t="shared" si="1"/>
        <v>0</v>
      </c>
      <c r="H11" s="14">
        <v>0</v>
      </c>
      <c r="I11" s="14">
        <f t="shared" si="2"/>
        <v>0</v>
      </c>
      <c r="J11" s="14">
        <v>1</v>
      </c>
      <c r="K11" s="15">
        <f t="shared" si="3"/>
        <v>4.7619047619047619</v>
      </c>
      <c r="L11" s="14">
        <v>18</v>
      </c>
      <c r="M11" s="15">
        <f t="shared" si="4"/>
        <v>85.714285714285708</v>
      </c>
      <c r="N11" s="14">
        <v>0</v>
      </c>
      <c r="O11" s="15">
        <f t="shared" si="5"/>
        <v>0</v>
      </c>
      <c r="P11" s="15">
        <v>0</v>
      </c>
      <c r="Q11" s="15">
        <f t="shared" si="10"/>
        <v>0</v>
      </c>
      <c r="R11" s="14">
        <v>0</v>
      </c>
      <c r="S11" s="15">
        <f t="shared" si="6"/>
        <v>0</v>
      </c>
      <c r="T11" s="14">
        <v>0</v>
      </c>
      <c r="U11" s="15">
        <f t="shared" si="7"/>
        <v>0</v>
      </c>
      <c r="V11" s="14">
        <v>0</v>
      </c>
      <c r="W11" s="15">
        <f t="shared" si="8"/>
        <v>0</v>
      </c>
      <c r="X11" s="14"/>
      <c r="Y11" s="15">
        <f t="shared" si="9"/>
        <v>21</v>
      </c>
    </row>
    <row r="12" spans="1:25" s="6" customFormat="1" ht="52.5" x14ac:dyDescent="0.3">
      <c r="A12" s="21" t="s">
        <v>27</v>
      </c>
      <c r="B12" s="13" t="s">
        <v>19</v>
      </c>
      <c r="C12" s="14">
        <v>13</v>
      </c>
      <c r="D12" s="14">
        <v>6</v>
      </c>
      <c r="E12" s="15">
        <f t="shared" si="0"/>
        <v>46.153846153846153</v>
      </c>
      <c r="F12" s="15">
        <v>0</v>
      </c>
      <c r="G12" s="15">
        <f t="shared" si="1"/>
        <v>0</v>
      </c>
      <c r="H12" s="14">
        <v>0</v>
      </c>
      <c r="I12" s="14">
        <f t="shared" si="2"/>
        <v>0</v>
      </c>
      <c r="J12" s="14"/>
      <c r="K12" s="15">
        <f t="shared" si="3"/>
        <v>0</v>
      </c>
      <c r="L12" s="14">
        <v>7</v>
      </c>
      <c r="M12" s="15">
        <f t="shared" si="4"/>
        <v>53.846153846153847</v>
      </c>
      <c r="N12" s="14">
        <v>0</v>
      </c>
      <c r="O12" s="15">
        <f t="shared" si="5"/>
        <v>0</v>
      </c>
      <c r="P12" s="15">
        <v>0</v>
      </c>
      <c r="Q12" s="15">
        <f t="shared" si="10"/>
        <v>0</v>
      </c>
      <c r="R12" s="14">
        <v>0</v>
      </c>
      <c r="S12" s="15">
        <f t="shared" si="6"/>
        <v>0</v>
      </c>
      <c r="T12" s="14">
        <v>0</v>
      </c>
      <c r="U12" s="15">
        <f t="shared" si="7"/>
        <v>0</v>
      </c>
      <c r="V12" s="14">
        <v>0</v>
      </c>
      <c r="W12" s="15">
        <f t="shared" si="8"/>
        <v>0</v>
      </c>
      <c r="X12" s="14"/>
      <c r="Y12" s="15">
        <f t="shared" si="9"/>
        <v>13</v>
      </c>
    </row>
    <row r="13" spans="1:25" s="6" customFormat="1" ht="52.5" x14ac:dyDescent="0.3">
      <c r="A13" s="21" t="s">
        <v>23</v>
      </c>
      <c r="B13" s="13" t="s">
        <v>19</v>
      </c>
      <c r="C13" s="14">
        <v>19</v>
      </c>
      <c r="D13" s="14">
        <v>13</v>
      </c>
      <c r="E13" s="15">
        <f t="shared" si="0"/>
        <v>68.421052631578945</v>
      </c>
      <c r="F13" s="15">
        <v>0</v>
      </c>
      <c r="G13" s="15">
        <f t="shared" si="1"/>
        <v>0</v>
      </c>
      <c r="H13" s="14">
        <v>1</v>
      </c>
      <c r="I13" s="14">
        <f t="shared" si="2"/>
        <v>5.2631578947368416</v>
      </c>
      <c r="J13" s="14">
        <v>0</v>
      </c>
      <c r="K13" s="15">
        <f t="shared" si="3"/>
        <v>0</v>
      </c>
      <c r="L13" s="14">
        <v>5</v>
      </c>
      <c r="M13" s="15">
        <f t="shared" si="4"/>
        <v>26.315789473684209</v>
      </c>
      <c r="N13" s="14">
        <v>0</v>
      </c>
      <c r="O13" s="15">
        <f t="shared" si="5"/>
        <v>0</v>
      </c>
      <c r="P13" s="15">
        <v>0</v>
      </c>
      <c r="Q13" s="15">
        <f t="shared" si="10"/>
        <v>0</v>
      </c>
      <c r="R13" s="14">
        <v>0</v>
      </c>
      <c r="S13" s="15">
        <f t="shared" si="6"/>
        <v>0</v>
      </c>
      <c r="T13" s="14">
        <v>0</v>
      </c>
      <c r="U13" s="15">
        <f t="shared" si="7"/>
        <v>0</v>
      </c>
      <c r="V13" s="14">
        <v>0</v>
      </c>
      <c r="W13" s="15">
        <f t="shared" si="8"/>
        <v>0</v>
      </c>
      <c r="X13" s="14"/>
      <c r="Y13" s="15">
        <f t="shared" si="9"/>
        <v>19</v>
      </c>
    </row>
    <row r="14" spans="1:25" s="6" customFormat="1" ht="52.5" x14ac:dyDescent="0.3">
      <c r="A14" s="21" t="s">
        <v>14</v>
      </c>
      <c r="B14" s="13" t="s">
        <v>19</v>
      </c>
      <c r="C14" s="14">
        <v>26</v>
      </c>
      <c r="D14" s="14">
        <v>13</v>
      </c>
      <c r="E14" s="15">
        <f t="shared" si="0"/>
        <v>50</v>
      </c>
      <c r="F14" s="15">
        <v>0</v>
      </c>
      <c r="G14" s="15">
        <f t="shared" si="1"/>
        <v>0</v>
      </c>
      <c r="H14" s="14">
        <v>0</v>
      </c>
      <c r="I14" s="14">
        <f t="shared" si="2"/>
        <v>0</v>
      </c>
      <c r="J14" s="14">
        <v>2</v>
      </c>
      <c r="K14" s="15">
        <f t="shared" si="3"/>
        <v>7.6923076923076925</v>
      </c>
      <c r="L14" s="14">
        <v>9</v>
      </c>
      <c r="M14" s="15">
        <f t="shared" si="4"/>
        <v>34.615384615384613</v>
      </c>
      <c r="N14" s="14">
        <v>0</v>
      </c>
      <c r="O14" s="15">
        <f t="shared" si="5"/>
        <v>0</v>
      </c>
      <c r="P14" s="15">
        <v>0</v>
      </c>
      <c r="Q14" s="15">
        <f t="shared" si="10"/>
        <v>0</v>
      </c>
      <c r="R14" s="14">
        <v>0</v>
      </c>
      <c r="S14" s="15">
        <f t="shared" si="6"/>
        <v>0</v>
      </c>
      <c r="T14" s="14">
        <v>2</v>
      </c>
      <c r="U14" s="15">
        <f t="shared" si="7"/>
        <v>7.6923076923076925</v>
      </c>
      <c r="V14" s="14">
        <v>0</v>
      </c>
      <c r="W14" s="15">
        <f t="shared" si="8"/>
        <v>0</v>
      </c>
      <c r="X14" s="14"/>
      <c r="Y14" s="15">
        <f t="shared" si="9"/>
        <v>26</v>
      </c>
    </row>
    <row r="15" spans="1:25" s="6" customFormat="1" ht="74.25" customHeight="1" x14ac:dyDescent="0.3">
      <c r="A15" s="21" t="s">
        <v>28</v>
      </c>
      <c r="B15" s="13" t="s">
        <v>19</v>
      </c>
      <c r="C15" s="14">
        <v>11</v>
      </c>
      <c r="D15" s="14">
        <v>4</v>
      </c>
      <c r="E15" s="15">
        <f t="shared" si="0"/>
        <v>36.363636363636367</v>
      </c>
      <c r="F15" s="15">
        <v>0</v>
      </c>
      <c r="G15" s="15">
        <f t="shared" si="1"/>
        <v>0</v>
      </c>
      <c r="H15" s="14">
        <v>0</v>
      </c>
      <c r="I15" s="14">
        <f t="shared" si="2"/>
        <v>0</v>
      </c>
      <c r="J15" s="14">
        <v>0</v>
      </c>
      <c r="K15" s="15">
        <f t="shared" si="3"/>
        <v>0</v>
      </c>
      <c r="L15" s="14">
        <v>7</v>
      </c>
      <c r="M15" s="15">
        <f t="shared" si="4"/>
        <v>63.636363636363633</v>
      </c>
      <c r="N15" s="14"/>
      <c r="O15" s="15">
        <f t="shared" si="5"/>
        <v>0</v>
      </c>
      <c r="P15" s="15"/>
      <c r="Q15" s="15">
        <f t="shared" si="10"/>
        <v>0</v>
      </c>
      <c r="R15" s="14"/>
      <c r="S15" s="15">
        <f t="shared" si="6"/>
        <v>0</v>
      </c>
      <c r="T15" s="14">
        <v>0</v>
      </c>
      <c r="U15" s="15">
        <f t="shared" si="7"/>
        <v>0</v>
      </c>
      <c r="V15" s="14">
        <v>0</v>
      </c>
      <c r="W15" s="15">
        <f t="shared" si="8"/>
        <v>0</v>
      </c>
      <c r="X15" s="14"/>
      <c r="Y15" s="15">
        <f t="shared" si="9"/>
        <v>11</v>
      </c>
    </row>
    <row r="16" spans="1:25" s="6" customFormat="1" ht="78.75" x14ac:dyDescent="0.3">
      <c r="A16" s="21" t="s">
        <v>15</v>
      </c>
      <c r="B16" s="13" t="s">
        <v>19</v>
      </c>
      <c r="C16" s="14">
        <v>25</v>
      </c>
      <c r="D16" s="14">
        <v>16</v>
      </c>
      <c r="E16" s="15">
        <f t="shared" si="0"/>
        <v>64</v>
      </c>
      <c r="F16" s="15">
        <v>0</v>
      </c>
      <c r="G16" s="15">
        <f t="shared" si="1"/>
        <v>0</v>
      </c>
      <c r="H16" s="14">
        <v>0</v>
      </c>
      <c r="I16" s="14">
        <f t="shared" si="2"/>
        <v>0</v>
      </c>
      <c r="J16" s="14">
        <v>0</v>
      </c>
      <c r="K16" s="15">
        <f t="shared" si="3"/>
        <v>0</v>
      </c>
      <c r="L16" s="14">
        <v>8</v>
      </c>
      <c r="M16" s="15">
        <f t="shared" si="4"/>
        <v>32</v>
      </c>
      <c r="N16" s="14">
        <v>1</v>
      </c>
      <c r="O16" s="15">
        <f t="shared" si="5"/>
        <v>4</v>
      </c>
      <c r="P16" s="15">
        <v>0</v>
      </c>
      <c r="Q16" s="15">
        <f t="shared" si="10"/>
        <v>0</v>
      </c>
      <c r="R16" s="14">
        <v>0</v>
      </c>
      <c r="S16" s="15">
        <f t="shared" si="6"/>
        <v>0</v>
      </c>
      <c r="T16" s="14">
        <v>0</v>
      </c>
      <c r="U16" s="15">
        <f t="shared" si="7"/>
        <v>0</v>
      </c>
      <c r="V16" s="14">
        <v>0</v>
      </c>
      <c r="W16" s="15">
        <f t="shared" si="8"/>
        <v>0</v>
      </c>
      <c r="X16" s="14"/>
      <c r="Y16" s="15">
        <f t="shared" si="9"/>
        <v>25</v>
      </c>
    </row>
    <row r="17" spans="1:25" s="6" customFormat="1" ht="183.75" x14ac:dyDescent="0.3">
      <c r="A17" s="21" t="s">
        <v>16</v>
      </c>
      <c r="B17" s="13" t="s">
        <v>19</v>
      </c>
      <c r="C17" s="14">
        <v>24</v>
      </c>
      <c r="D17" s="14">
        <v>7</v>
      </c>
      <c r="E17" s="15">
        <v>0</v>
      </c>
      <c r="F17" s="15">
        <v>0</v>
      </c>
      <c r="G17" s="15">
        <f t="shared" si="1"/>
        <v>0</v>
      </c>
      <c r="H17" s="14">
        <v>0</v>
      </c>
      <c r="I17" s="14">
        <f t="shared" si="2"/>
        <v>0</v>
      </c>
      <c r="J17" s="14">
        <v>0</v>
      </c>
      <c r="K17" s="15">
        <f t="shared" si="3"/>
        <v>0</v>
      </c>
      <c r="L17" s="14">
        <v>15</v>
      </c>
      <c r="M17" s="15">
        <f t="shared" si="4"/>
        <v>62.5</v>
      </c>
      <c r="N17" s="14">
        <v>0</v>
      </c>
      <c r="O17" s="15">
        <f t="shared" si="5"/>
        <v>0</v>
      </c>
      <c r="P17" s="15">
        <v>0</v>
      </c>
      <c r="Q17" s="15">
        <f t="shared" si="10"/>
        <v>0</v>
      </c>
      <c r="R17" s="14">
        <v>0</v>
      </c>
      <c r="S17" s="15">
        <f t="shared" si="6"/>
        <v>0</v>
      </c>
      <c r="T17" s="14">
        <v>2</v>
      </c>
      <c r="U17" s="15">
        <f t="shared" si="7"/>
        <v>8.3333333333333321</v>
      </c>
      <c r="V17" s="14">
        <v>0</v>
      </c>
      <c r="W17" s="15">
        <f t="shared" si="8"/>
        <v>0</v>
      </c>
      <c r="X17" s="14"/>
      <c r="Y17" s="15">
        <f t="shared" si="9"/>
        <v>24</v>
      </c>
    </row>
    <row r="18" spans="1:25" s="6" customFormat="1" ht="78.75" x14ac:dyDescent="0.3">
      <c r="A18" s="21" t="s">
        <v>25</v>
      </c>
      <c r="B18" s="13" t="s">
        <v>19</v>
      </c>
      <c r="C18" s="14">
        <v>14</v>
      </c>
      <c r="D18" s="14">
        <v>6</v>
      </c>
      <c r="E18" s="15">
        <f t="shared" si="0"/>
        <v>42.857142857142854</v>
      </c>
      <c r="F18" s="15">
        <v>0</v>
      </c>
      <c r="G18" s="15">
        <f t="shared" si="1"/>
        <v>0</v>
      </c>
      <c r="H18" s="14">
        <v>0</v>
      </c>
      <c r="I18" s="14">
        <f t="shared" si="2"/>
        <v>0</v>
      </c>
      <c r="J18" s="14">
        <v>3</v>
      </c>
      <c r="K18" s="15">
        <f t="shared" si="3"/>
        <v>21.428571428571427</v>
      </c>
      <c r="L18" s="14">
        <v>1</v>
      </c>
      <c r="M18" s="15">
        <f t="shared" si="4"/>
        <v>7.1428571428571423</v>
      </c>
      <c r="N18" s="14">
        <v>0</v>
      </c>
      <c r="O18" s="15">
        <f t="shared" si="5"/>
        <v>0</v>
      </c>
      <c r="P18" s="15">
        <v>0</v>
      </c>
      <c r="Q18" s="15">
        <f t="shared" si="10"/>
        <v>0</v>
      </c>
      <c r="R18" s="14">
        <v>3</v>
      </c>
      <c r="S18" s="15">
        <f t="shared" si="6"/>
        <v>21.428571428571427</v>
      </c>
      <c r="T18" s="14">
        <v>1</v>
      </c>
      <c r="U18" s="15">
        <f t="shared" si="7"/>
        <v>7.1428571428571423</v>
      </c>
      <c r="V18" s="14">
        <v>0</v>
      </c>
      <c r="W18" s="15">
        <f t="shared" si="8"/>
        <v>0</v>
      </c>
      <c r="X18" s="14"/>
      <c r="Y18" s="15">
        <f t="shared" si="9"/>
        <v>14</v>
      </c>
    </row>
    <row r="19" spans="1:25" s="6" customFormat="1" ht="114" customHeight="1" x14ac:dyDescent="0.3">
      <c r="A19" s="21" t="s">
        <v>24</v>
      </c>
      <c r="B19" s="13" t="s">
        <v>19</v>
      </c>
      <c r="C19" s="14">
        <v>13</v>
      </c>
      <c r="D19" s="14">
        <v>2</v>
      </c>
      <c r="E19" s="15">
        <f t="shared" si="0"/>
        <v>15.384615384615385</v>
      </c>
      <c r="F19" s="15">
        <v>0</v>
      </c>
      <c r="G19" s="15">
        <f t="shared" si="1"/>
        <v>0</v>
      </c>
      <c r="H19" s="14">
        <v>0</v>
      </c>
      <c r="I19" s="14">
        <f t="shared" si="2"/>
        <v>0</v>
      </c>
      <c r="J19" s="14"/>
      <c r="K19" s="15">
        <f t="shared" si="3"/>
        <v>0</v>
      </c>
      <c r="L19" s="14">
        <v>11</v>
      </c>
      <c r="M19" s="15">
        <f t="shared" si="4"/>
        <v>84.615384615384613</v>
      </c>
      <c r="N19" s="14">
        <v>0</v>
      </c>
      <c r="O19" s="15">
        <f t="shared" si="5"/>
        <v>0</v>
      </c>
      <c r="P19" s="15">
        <v>0</v>
      </c>
      <c r="Q19" s="15">
        <f t="shared" si="10"/>
        <v>0</v>
      </c>
      <c r="R19" s="14">
        <v>0</v>
      </c>
      <c r="S19" s="15">
        <f t="shared" si="6"/>
        <v>0</v>
      </c>
      <c r="T19" s="14">
        <v>0</v>
      </c>
      <c r="U19" s="15">
        <f t="shared" si="7"/>
        <v>0</v>
      </c>
      <c r="V19" s="14">
        <v>0</v>
      </c>
      <c r="W19" s="15">
        <f t="shared" si="8"/>
        <v>0</v>
      </c>
      <c r="X19" s="14"/>
      <c r="Y19" s="15">
        <f t="shared" si="9"/>
        <v>13</v>
      </c>
    </row>
    <row r="20" spans="1:25" s="6" customFormat="1" ht="131.25" x14ac:dyDescent="0.3">
      <c r="A20" s="21" t="s">
        <v>34</v>
      </c>
      <c r="B20" s="13" t="s">
        <v>19</v>
      </c>
      <c r="C20" s="14">
        <v>7</v>
      </c>
      <c r="D20" s="14">
        <v>2</v>
      </c>
      <c r="E20" s="15">
        <f t="shared" si="0"/>
        <v>28.571428571428569</v>
      </c>
      <c r="F20" s="15">
        <v>0</v>
      </c>
      <c r="G20" s="15">
        <f t="shared" si="1"/>
        <v>0</v>
      </c>
      <c r="H20" s="14">
        <v>0</v>
      </c>
      <c r="I20" s="14">
        <f t="shared" si="2"/>
        <v>0</v>
      </c>
      <c r="J20" s="14">
        <v>0</v>
      </c>
      <c r="K20" s="15">
        <f t="shared" si="3"/>
        <v>0</v>
      </c>
      <c r="L20" s="14"/>
      <c r="M20" s="15">
        <f t="shared" si="4"/>
        <v>0</v>
      </c>
      <c r="N20" s="14">
        <v>0</v>
      </c>
      <c r="O20" s="15">
        <f t="shared" si="5"/>
        <v>0</v>
      </c>
      <c r="P20" s="15">
        <v>1</v>
      </c>
      <c r="Q20" s="15">
        <f t="shared" si="10"/>
        <v>14.285714285714285</v>
      </c>
      <c r="R20" s="14">
        <v>1</v>
      </c>
      <c r="S20" s="15">
        <f t="shared" si="6"/>
        <v>14.285714285714285</v>
      </c>
      <c r="T20" s="14">
        <v>3</v>
      </c>
      <c r="U20" s="15">
        <f t="shared" si="7"/>
        <v>42.857142857142854</v>
      </c>
      <c r="V20" s="14">
        <v>0</v>
      </c>
      <c r="W20" s="15">
        <f t="shared" si="8"/>
        <v>0</v>
      </c>
      <c r="X20" s="14"/>
      <c r="Y20" s="15">
        <f>D20+H20+J20+L20+N20+R20+T20+V20+F20+P20</f>
        <v>7</v>
      </c>
    </row>
    <row r="21" spans="1:25" s="6" customFormat="1" ht="52.5" x14ac:dyDescent="0.3">
      <c r="A21" s="21" t="s">
        <v>17</v>
      </c>
      <c r="B21" s="13" t="s">
        <v>19</v>
      </c>
      <c r="C21" s="14">
        <v>31</v>
      </c>
      <c r="D21" s="14">
        <v>9</v>
      </c>
      <c r="E21" s="15">
        <f t="shared" si="0"/>
        <v>29.032258064516132</v>
      </c>
      <c r="F21" s="15">
        <v>0</v>
      </c>
      <c r="G21" s="15">
        <f t="shared" si="1"/>
        <v>0</v>
      </c>
      <c r="H21" s="14">
        <v>1</v>
      </c>
      <c r="I21" s="14">
        <f t="shared" si="2"/>
        <v>3.225806451612903</v>
      </c>
      <c r="J21" s="14">
        <v>1</v>
      </c>
      <c r="K21" s="15">
        <f t="shared" si="3"/>
        <v>3.225806451612903</v>
      </c>
      <c r="L21" s="14">
        <v>7</v>
      </c>
      <c r="M21" s="15">
        <f t="shared" si="4"/>
        <v>22.58064516129032</v>
      </c>
      <c r="N21" s="14"/>
      <c r="O21" s="15">
        <f t="shared" si="5"/>
        <v>0</v>
      </c>
      <c r="P21" s="15"/>
      <c r="Q21" s="15">
        <f t="shared" si="10"/>
        <v>0</v>
      </c>
      <c r="R21" s="14">
        <v>5</v>
      </c>
      <c r="S21" s="15">
        <f t="shared" si="6"/>
        <v>16.129032258064516</v>
      </c>
      <c r="T21" s="14">
        <v>8</v>
      </c>
      <c r="U21" s="15">
        <f t="shared" si="7"/>
        <v>25.806451612903224</v>
      </c>
      <c r="V21" s="14">
        <v>0</v>
      </c>
      <c r="W21" s="15">
        <f t="shared" si="8"/>
        <v>0</v>
      </c>
      <c r="X21" s="14"/>
      <c r="Y21" s="15">
        <f>D21+H21+J21+L21+N21+R21+T21+V21+F21+P21</f>
        <v>31</v>
      </c>
    </row>
    <row r="22" spans="1:25" s="6" customFormat="1" ht="52.5" x14ac:dyDescent="0.3">
      <c r="A22" s="21" t="s">
        <v>18</v>
      </c>
      <c r="B22" s="13" t="s">
        <v>19</v>
      </c>
      <c r="C22" s="14">
        <v>14</v>
      </c>
      <c r="D22" s="14">
        <v>8</v>
      </c>
      <c r="E22" s="15">
        <f t="shared" si="0"/>
        <v>57.142857142857139</v>
      </c>
      <c r="F22" s="15"/>
      <c r="G22" s="15">
        <f t="shared" si="1"/>
        <v>0</v>
      </c>
      <c r="H22" s="14"/>
      <c r="I22" s="14">
        <f t="shared" si="2"/>
        <v>0</v>
      </c>
      <c r="J22" s="14">
        <v>1</v>
      </c>
      <c r="K22" s="15">
        <f t="shared" si="3"/>
        <v>7.1428571428571423</v>
      </c>
      <c r="L22" s="14">
        <v>4</v>
      </c>
      <c r="M22" s="15">
        <f t="shared" si="4"/>
        <v>28.571428571428569</v>
      </c>
      <c r="N22" s="14"/>
      <c r="O22" s="15">
        <f t="shared" si="5"/>
        <v>0</v>
      </c>
      <c r="P22" s="15"/>
      <c r="Q22" s="15">
        <f t="shared" si="10"/>
        <v>0</v>
      </c>
      <c r="R22" s="14"/>
      <c r="S22" s="15">
        <f t="shared" si="6"/>
        <v>0</v>
      </c>
      <c r="T22" s="14">
        <v>1</v>
      </c>
      <c r="U22" s="15">
        <f t="shared" si="7"/>
        <v>7.1428571428571423</v>
      </c>
      <c r="V22" s="14"/>
      <c r="W22" s="15">
        <f t="shared" si="8"/>
        <v>0</v>
      </c>
      <c r="X22" s="14"/>
      <c r="Y22" s="15">
        <f t="shared" ref="Y22:Y24" si="11">D22+H22+J22+L22+N22+R22+T22+V22+F22+P22</f>
        <v>14</v>
      </c>
    </row>
    <row r="23" spans="1:25" s="6" customFormat="1" ht="105.75" customHeight="1" x14ac:dyDescent="0.3">
      <c r="A23" s="21" t="s">
        <v>48</v>
      </c>
      <c r="B23" s="13" t="s">
        <v>19</v>
      </c>
      <c r="C23" s="14">
        <v>12</v>
      </c>
      <c r="D23" s="14">
        <v>7</v>
      </c>
      <c r="E23" s="15">
        <f t="shared" si="0"/>
        <v>58.333333333333336</v>
      </c>
      <c r="F23" s="15"/>
      <c r="G23" s="15">
        <f t="shared" si="1"/>
        <v>0</v>
      </c>
      <c r="H23" s="14"/>
      <c r="I23" s="14">
        <f t="shared" si="2"/>
        <v>0</v>
      </c>
      <c r="J23" s="14">
        <v>0</v>
      </c>
      <c r="K23" s="15">
        <f t="shared" si="3"/>
        <v>0</v>
      </c>
      <c r="L23" s="14">
        <v>0</v>
      </c>
      <c r="M23" s="15">
        <f t="shared" si="4"/>
        <v>0</v>
      </c>
      <c r="N23" s="14"/>
      <c r="O23" s="15">
        <f t="shared" si="5"/>
        <v>0</v>
      </c>
      <c r="P23" s="15">
        <v>1</v>
      </c>
      <c r="Q23" s="15">
        <f t="shared" si="10"/>
        <v>8.3333333333333321</v>
      </c>
      <c r="R23" s="14">
        <v>3</v>
      </c>
      <c r="S23" s="15">
        <f t="shared" si="6"/>
        <v>25</v>
      </c>
      <c r="T23" s="14">
        <v>1</v>
      </c>
      <c r="U23" s="15">
        <f t="shared" si="7"/>
        <v>8.3333333333333321</v>
      </c>
      <c r="V23" s="14">
        <v>0</v>
      </c>
      <c r="W23" s="15">
        <f t="shared" si="8"/>
        <v>0</v>
      </c>
      <c r="X23" s="14"/>
      <c r="Y23" s="15">
        <f t="shared" si="11"/>
        <v>12</v>
      </c>
    </row>
    <row r="24" spans="1:25" s="6" customFormat="1" ht="101.25" customHeight="1" x14ac:dyDescent="0.3">
      <c r="A24" s="21" t="s">
        <v>49</v>
      </c>
      <c r="B24" s="13" t="s">
        <v>19</v>
      </c>
      <c r="C24" s="14">
        <v>33</v>
      </c>
      <c r="D24" s="14">
        <v>11</v>
      </c>
      <c r="E24" s="15">
        <f t="shared" si="0"/>
        <v>33.333333333333329</v>
      </c>
      <c r="F24" s="15"/>
      <c r="G24" s="15">
        <f t="shared" si="1"/>
        <v>0</v>
      </c>
      <c r="H24" s="14">
        <v>1</v>
      </c>
      <c r="I24" s="14">
        <f t="shared" si="2"/>
        <v>3.0303030303030303</v>
      </c>
      <c r="J24" s="14"/>
      <c r="K24" s="15">
        <f t="shared" si="3"/>
        <v>0</v>
      </c>
      <c r="L24" s="14">
        <v>16</v>
      </c>
      <c r="M24" s="15">
        <f t="shared" si="4"/>
        <v>48.484848484848484</v>
      </c>
      <c r="N24" s="14"/>
      <c r="O24" s="15">
        <f t="shared" si="5"/>
        <v>0</v>
      </c>
      <c r="P24" s="15"/>
      <c r="Q24" s="15">
        <f t="shared" si="10"/>
        <v>0</v>
      </c>
      <c r="R24" s="14">
        <v>4</v>
      </c>
      <c r="S24" s="15">
        <f t="shared" si="6"/>
        <v>12.121212121212121</v>
      </c>
      <c r="T24" s="14">
        <v>1</v>
      </c>
      <c r="U24" s="15">
        <f t="shared" si="7"/>
        <v>3.0303030303030303</v>
      </c>
      <c r="V24" s="14">
        <v>0</v>
      </c>
      <c r="W24" s="15">
        <f t="shared" si="8"/>
        <v>0</v>
      </c>
      <c r="X24" s="14"/>
      <c r="Y24" s="15">
        <f t="shared" si="11"/>
        <v>33</v>
      </c>
    </row>
    <row r="25" spans="1:25" s="6" customFormat="1" ht="52.5" x14ac:dyDescent="0.3">
      <c r="A25" s="21" t="s">
        <v>14</v>
      </c>
      <c r="B25" s="13" t="s">
        <v>20</v>
      </c>
      <c r="C25" s="14">
        <v>13</v>
      </c>
      <c r="D25" s="14">
        <v>13</v>
      </c>
      <c r="E25" s="15">
        <f t="shared" ref="E25:E28" si="12">(D25/C25)*100</f>
        <v>100</v>
      </c>
      <c r="F25" s="15">
        <v>0</v>
      </c>
      <c r="G25" s="15">
        <f t="shared" ref="G25:G26" si="13">(F25/C25)*100</f>
        <v>0</v>
      </c>
      <c r="H25" s="14">
        <v>0</v>
      </c>
      <c r="I25" s="14">
        <f t="shared" ref="I25:I26" si="14">(H25/C25)*100</f>
        <v>0</v>
      </c>
      <c r="J25" s="14">
        <v>0</v>
      </c>
      <c r="K25" s="15">
        <f t="shared" ref="K25:K28" si="15">(J25/C25)*100</f>
        <v>0</v>
      </c>
      <c r="L25" s="14"/>
      <c r="M25" s="15">
        <f t="shared" ref="M25:M26" si="16">(L25/C25)*100</f>
        <v>0</v>
      </c>
      <c r="N25" s="14">
        <v>0</v>
      </c>
      <c r="O25" s="15">
        <f t="shared" ref="O25:O26" si="17">(N25/C25)*100</f>
        <v>0</v>
      </c>
      <c r="P25" s="15">
        <v>0</v>
      </c>
      <c r="Q25" s="15">
        <f t="shared" si="10"/>
        <v>0</v>
      </c>
      <c r="R25" s="14">
        <v>0</v>
      </c>
      <c r="S25" s="15">
        <f t="shared" ref="S25:S26" si="18">(R25/C25)*100</f>
        <v>0</v>
      </c>
      <c r="T25" s="14">
        <v>0</v>
      </c>
      <c r="U25" s="15">
        <f t="shared" ref="U25:U26" si="19">(T25/C25)*100</f>
        <v>0</v>
      </c>
      <c r="V25" s="14">
        <v>0</v>
      </c>
      <c r="W25" s="15">
        <f t="shared" si="8"/>
        <v>0</v>
      </c>
      <c r="X25" s="14"/>
      <c r="Y25" s="15">
        <f t="shared" ref="Y25:Y28" si="20">D25+H25+J25+L25+N25+R25+T25+V25+F25+P25</f>
        <v>13</v>
      </c>
    </row>
    <row r="26" spans="1:25" s="6" customFormat="1" ht="77.25" customHeight="1" x14ac:dyDescent="0.3">
      <c r="A26" s="21" t="s">
        <v>15</v>
      </c>
      <c r="B26" s="13" t="s">
        <v>20</v>
      </c>
      <c r="C26" s="14">
        <v>7</v>
      </c>
      <c r="D26" s="14">
        <v>7</v>
      </c>
      <c r="E26" s="15">
        <f t="shared" si="12"/>
        <v>100</v>
      </c>
      <c r="F26" s="15">
        <v>0</v>
      </c>
      <c r="G26" s="15">
        <f t="shared" si="13"/>
        <v>0</v>
      </c>
      <c r="H26" s="14">
        <v>0</v>
      </c>
      <c r="I26" s="14">
        <f t="shared" si="14"/>
        <v>0</v>
      </c>
      <c r="J26" s="14">
        <v>0</v>
      </c>
      <c r="K26" s="15">
        <f t="shared" si="15"/>
        <v>0</v>
      </c>
      <c r="L26" s="14"/>
      <c r="M26" s="15">
        <f t="shared" si="16"/>
        <v>0</v>
      </c>
      <c r="N26" s="14">
        <v>0</v>
      </c>
      <c r="O26" s="15">
        <f t="shared" si="17"/>
        <v>0</v>
      </c>
      <c r="P26" s="15">
        <v>0</v>
      </c>
      <c r="Q26" s="15">
        <f t="shared" si="10"/>
        <v>0</v>
      </c>
      <c r="R26" s="14">
        <v>0</v>
      </c>
      <c r="S26" s="15">
        <f t="shared" si="18"/>
        <v>0</v>
      </c>
      <c r="T26" s="14">
        <v>0</v>
      </c>
      <c r="U26" s="15">
        <f t="shared" si="19"/>
        <v>0</v>
      </c>
      <c r="V26" s="14">
        <v>0</v>
      </c>
      <c r="W26" s="15">
        <f t="shared" si="8"/>
        <v>0</v>
      </c>
      <c r="X26" s="14"/>
      <c r="Y26" s="15">
        <f t="shared" si="20"/>
        <v>7</v>
      </c>
    </row>
    <row r="27" spans="1:25" s="6" customFormat="1" ht="52.5" x14ac:dyDescent="0.3">
      <c r="A27" s="21" t="s">
        <v>18</v>
      </c>
      <c r="B27" s="13" t="s">
        <v>20</v>
      </c>
      <c r="C27" s="13">
        <v>8</v>
      </c>
      <c r="D27" s="14">
        <v>8</v>
      </c>
      <c r="E27" s="15">
        <f t="shared" si="12"/>
        <v>100</v>
      </c>
      <c r="F27" s="15">
        <v>0</v>
      </c>
      <c r="G27" s="15"/>
      <c r="H27" s="14">
        <v>0</v>
      </c>
      <c r="I27" s="14"/>
      <c r="J27" s="14">
        <v>0</v>
      </c>
      <c r="K27" s="15">
        <f t="shared" si="15"/>
        <v>0</v>
      </c>
      <c r="L27" s="14"/>
      <c r="M27" s="15"/>
      <c r="N27" s="14">
        <v>0</v>
      </c>
      <c r="O27" s="15"/>
      <c r="P27" s="15">
        <v>0</v>
      </c>
      <c r="Q27" s="15">
        <f t="shared" si="10"/>
        <v>0</v>
      </c>
      <c r="R27" s="14">
        <v>0</v>
      </c>
      <c r="S27" s="15"/>
      <c r="T27" s="14">
        <v>0</v>
      </c>
      <c r="U27" s="15"/>
      <c r="V27" s="14">
        <v>0</v>
      </c>
      <c r="W27" s="15"/>
      <c r="X27" s="14"/>
      <c r="Y27" s="15">
        <f t="shared" si="20"/>
        <v>8</v>
      </c>
    </row>
    <row r="28" spans="1:25" s="6" customFormat="1" ht="157.5" x14ac:dyDescent="0.3">
      <c r="A28" s="21" t="s">
        <v>35</v>
      </c>
      <c r="B28" s="13" t="s">
        <v>20</v>
      </c>
      <c r="C28" s="13">
        <v>15</v>
      </c>
      <c r="D28" s="14">
        <v>15</v>
      </c>
      <c r="E28" s="15">
        <f t="shared" si="12"/>
        <v>100</v>
      </c>
      <c r="F28" s="15">
        <v>0</v>
      </c>
      <c r="G28" s="15"/>
      <c r="H28" s="14">
        <v>0</v>
      </c>
      <c r="I28" s="14"/>
      <c r="J28" s="14">
        <v>0</v>
      </c>
      <c r="K28" s="15">
        <f t="shared" si="15"/>
        <v>0</v>
      </c>
      <c r="L28" s="14"/>
      <c r="M28" s="15"/>
      <c r="N28" s="14">
        <v>0</v>
      </c>
      <c r="O28" s="15"/>
      <c r="P28" s="15">
        <v>0</v>
      </c>
      <c r="Q28" s="15">
        <f t="shared" si="10"/>
        <v>0</v>
      </c>
      <c r="R28" s="14">
        <v>0</v>
      </c>
      <c r="S28" s="15"/>
      <c r="T28" s="14">
        <v>0</v>
      </c>
      <c r="U28" s="15"/>
      <c r="V28" s="14">
        <v>0</v>
      </c>
      <c r="W28" s="15"/>
      <c r="X28" s="14"/>
      <c r="Y28" s="15">
        <f t="shared" si="20"/>
        <v>15</v>
      </c>
    </row>
    <row r="29" spans="1:25" s="6" customFormat="1" ht="24.75" customHeight="1" x14ac:dyDescent="0.4">
      <c r="A29" s="21" t="s">
        <v>29</v>
      </c>
      <c r="B29" s="17"/>
      <c r="C29" s="18">
        <f>SUM(C9:C28)</f>
        <v>341</v>
      </c>
      <c r="D29" s="18">
        <f>SUM(D9:D28)</f>
        <v>164</v>
      </c>
      <c r="E29" s="14" t="s">
        <v>21</v>
      </c>
      <c r="F29" s="15">
        <f>SUM(F9:F28)</f>
        <v>0</v>
      </c>
      <c r="G29" s="14" t="s">
        <v>21</v>
      </c>
      <c r="H29" s="18">
        <f>SUM(H9:H28)</f>
        <v>3</v>
      </c>
      <c r="I29" s="14" t="s">
        <v>21</v>
      </c>
      <c r="J29" s="18">
        <f>SUM(J9:J28)</f>
        <v>11</v>
      </c>
      <c r="K29" s="14" t="s">
        <v>21</v>
      </c>
      <c r="L29" s="18">
        <f>SUM(L9:L28)</f>
        <v>114</v>
      </c>
      <c r="M29" s="14" t="s">
        <v>21</v>
      </c>
      <c r="N29" s="18">
        <f>SUM(N9:N28)</f>
        <v>1</v>
      </c>
      <c r="O29" s="14" t="s">
        <v>21</v>
      </c>
      <c r="P29" s="18">
        <f>SUM(P9:P28)</f>
        <v>2</v>
      </c>
      <c r="Q29" s="14" t="s">
        <v>21</v>
      </c>
      <c r="R29" s="18">
        <f>SUM(R9:R28)</f>
        <v>23</v>
      </c>
      <c r="S29" s="14" t="s">
        <v>21</v>
      </c>
      <c r="T29" s="18">
        <f>SUM(T9:T28)</f>
        <v>23</v>
      </c>
      <c r="U29" s="14" t="s">
        <v>21</v>
      </c>
      <c r="V29" s="18">
        <f>SUM(V9:V28)</f>
        <v>0</v>
      </c>
      <c r="W29" s="14" t="s">
        <v>21</v>
      </c>
      <c r="X29" s="17"/>
      <c r="Y29" s="15">
        <f t="shared" ref="Y29" si="21">D29+H29+J29+L29+N29+R29+T29+V29+F29</f>
        <v>339</v>
      </c>
    </row>
    <row r="30" spans="1:25" s="5" customFormat="1" x14ac:dyDescent="0.3"/>
    <row r="31" spans="1:25" s="5" customFormat="1" ht="20.25" x14ac:dyDescent="0.3">
      <c r="A31" s="19" t="s">
        <v>30</v>
      </c>
      <c r="B31" s="20">
        <v>23</v>
      </c>
      <c r="C31" s="22"/>
    </row>
    <row r="32" spans="1:25" x14ac:dyDescent="0.3">
      <c r="A32" s="20" t="s">
        <v>57</v>
      </c>
      <c r="B32" s="26"/>
    </row>
    <row r="33" spans="1:2" x14ac:dyDescent="0.3">
      <c r="A33" s="20" t="s">
        <v>58</v>
      </c>
      <c r="B33" s="26">
        <v>12</v>
      </c>
    </row>
    <row r="34" spans="1:2" ht="37.5" x14ac:dyDescent="0.3">
      <c r="A34" s="27" t="s">
        <v>59</v>
      </c>
      <c r="B34" s="26">
        <v>11</v>
      </c>
    </row>
  </sheetData>
  <mergeCells count="15">
    <mergeCell ref="A4:A7"/>
    <mergeCell ref="C4:C6"/>
    <mergeCell ref="J5:K6"/>
    <mergeCell ref="B4:B7"/>
    <mergeCell ref="L5:M6"/>
    <mergeCell ref="D5:E6"/>
    <mergeCell ref="F5:G6"/>
    <mergeCell ref="H5:I6"/>
    <mergeCell ref="Y4:Y7"/>
    <mergeCell ref="P5:Q6"/>
    <mergeCell ref="R5:S6"/>
    <mergeCell ref="N5:O6"/>
    <mergeCell ref="D4:X4"/>
    <mergeCell ref="T5:U6"/>
    <mergeCell ref="V5:X6"/>
  </mergeCells>
  <conditionalFormatting sqref="Y9:Y29">
    <cfRule type="cellIs" dxfId="0" priority="5" operator="equal">
      <formula>"ВЫПУСК НЕ СОВПАДАЕТ С СУММОЙ ПО ГРАФАМ"</formula>
    </cfRule>
  </conditionalFormatting>
  <printOptions horizontalCentered="1"/>
  <pageMargins left="0.19685039370078741" right="0.19685039370078741" top="0.19685039370078741" bottom="0.19685039370078741" header="3.937007874015748E-2" footer="3.937007874015748E-2"/>
  <pageSetup paperSize="9" scale="46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'F:\ШИЛОВА С.В 29.03.2024\ТРУДОУСТРОЙСТВО\2024 выпуск\№1 ГВ 2024 Исх. 08-00904 от 14.02.24 (предвар труд)Ежеквартальный мониторинг занятости (апрель 2024г)\[КПТ до 02.05.24 выпуск 2024.xlsx]Раскрывающийся список'!#REF!</xm:f>
          </x14:formula1>
          <xm:sqref>A9 A11:A20 A26</xm:sqref>
        </x14:dataValidation>
        <x14:dataValidation type="list" allowBlank="1" showInputMessage="1" showErrorMessage="1">
          <x14:formula1>
            <xm:f>'F:\ШИЛОВА С.В 29.03.2024\ТРУДОУСТРОЙСТВО\2024 выпуск\№1 ГВ 2024 Исх. 08-00904 от 14.02.24 (предвар труд)Ежеквартальный мониторинг занятости (апрель 2024г)\[КПТ до 02.05.24 выпуск 2024.xlsx]Раскрывающийся список'!#REF!</xm:f>
          </x14:formula1>
          <xm:sqref>A22:A24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10" workbookViewId="0">
      <selection activeCell="C9" sqref="C9"/>
    </sheetView>
  </sheetViews>
  <sheetFormatPr defaultRowHeight="15" x14ac:dyDescent="0.25"/>
  <cols>
    <col min="1" max="1" width="44.28515625" customWidth="1"/>
    <col min="2" max="2" width="40.5703125" customWidth="1"/>
  </cols>
  <sheetData>
    <row r="1" spans="1:2" ht="15" customHeight="1" x14ac:dyDescent="0.25">
      <c r="A1" s="59" t="s">
        <v>9</v>
      </c>
      <c r="B1" s="62" t="s">
        <v>36</v>
      </c>
    </row>
    <row r="2" spans="1:2" ht="21" customHeight="1" x14ac:dyDescent="0.25">
      <c r="A2" s="60"/>
      <c r="B2" s="63"/>
    </row>
    <row r="3" spans="1:2" ht="10.5" hidden="1" customHeight="1" x14ac:dyDescent="0.25">
      <c r="A3" s="60"/>
      <c r="B3" s="63"/>
    </row>
    <row r="4" spans="1:2" ht="10.5" customHeight="1" x14ac:dyDescent="0.25">
      <c r="A4" s="61"/>
      <c r="B4" s="64"/>
    </row>
    <row r="5" spans="1:2" ht="37.5" x14ac:dyDescent="0.3">
      <c r="A5" s="25" t="s">
        <v>31</v>
      </c>
      <c r="B5" s="23" t="s">
        <v>37</v>
      </c>
    </row>
    <row r="6" spans="1:2" ht="37.5" x14ac:dyDescent="0.25">
      <c r="A6" s="25" t="s">
        <v>12</v>
      </c>
      <c r="B6" s="8" t="s">
        <v>38</v>
      </c>
    </row>
    <row r="7" spans="1:2" ht="56.25" x14ac:dyDescent="0.25">
      <c r="A7" s="25" t="s">
        <v>13</v>
      </c>
      <c r="B7" s="8" t="s">
        <v>39</v>
      </c>
    </row>
    <row r="8" spans="1:2" ht="36.75" customHeight="1" x14ac:dyDescent="0.25">
      <c r="A8" s="25" t="s">
        <v>27</v>
      </c>
      <c r="B8" s="8" t="s">
        <v>40</v>
      </c>
    </row>
    <row r="9" spans="1:2" ht="37.5" x14ac:dyDescent="0.25">
      <c r="A9" s="25" t="s">
        <v>23</v>
      </c>
      <c r="B9" s="8" t="s">
        <v>41</v>
      </c>
    </row>
    <row r="10" spans="1:2" ht="37.5" x14ac:dyDescent="0.25">
      <c r="A10" s="25" t="s">
        <v>14</v>
      </c>
      <c r="B10" s="8" t="s">
        <v>26</v>
      </c>
    </row>
    <row r="11" spans="1:2" ht="75" x14ac:dyDescent="0.25">
      <c r="A11" s="25" t="s">
        <v>28</v>
      </c>
      <c r="B11" s="8" t="s">
        <v>42</v>
      </c>
    </row>
    <row r="12" spans="1:2" ht="37.5" x14ac:dyDescent="0.25">
      <c r="A12" s="25" t="s">
        <v>15</v>
      </c>
      <c r="B12" s="8" t="s">
        <v>43</v>
      </c>
    </row>
    <row r="13" spans="1:2" ht="75" x14ac:dyDescent="0.25">
      <c r="A13" s="25" t="s">
        <v>16</v>
      </c>
      <c r="B13" s="8" t="s">
        <v>44</v>
      </c>
    </row>
    <row r="14" spans="1:2" ht="37.5" x14ac:dyDescent="0.3">
      <c r="A14" s="7" t="s">
        <v>25</v>
      </c>
      <c r="B14" s="8" t="s">
        <v>45</v>
      </c>
    </row>
    <row r="15" spans="1:2" ht="37.5" x14ac:dyDescent="0.25">
      <c r="A15" s="25" t="s">
        <v>24</v>
      </c>
      <c r="B15" s="8" t="s">
        <v>46</v>
      </c>
    </row>
    <row r="16" spans="1:2" ht="56.25" x14ac:dyDescent="0.25">
      <c r="A16" s="25" t="s">
        <v>34</v>
      </c>
      <c r="B16" s="24" t="s">
        <v>45</v>
      </c>
    </row>
    <row r="17" spans="1:2" ht="18.75" x14ac:dyDescent="0.25">
      <c r="A17" s="25" t="s">
        <v>17</v>
      </c>
      <c r="B17" s="24" t="s">
        <v>47</v>
      </c>
    </row>
    <row r="18" spans="1:2" ht="18.75" x14ac:dyDescent="0.25">
      <c r="A18" s="25" t="s">
        <v>18</v>
      </c>
      <c r="B18" s="24" t="s">
        <v>50</v>
      </c>
    </row>
    <row r="19" spans="1:2" ht="56.25" x14ac:dyDescent="0.25">
      <c r="A19" s="25" t="s">
        <v>48</v>
      </c>
      <c r="B19" s="24" t="s">
        <v>45</v>
      </c>
    </row>
    <row r="20" spans="1:2" ht="56.25" x14ac:dyDescent="0.25">
      <c r="A20" s="25" t="s">
        <v>49</v>
      </c>
      <c r="B20" s="24" t="s">
        <v>51</v>
      </c>
    </row>
  </sheetData>
  <mergeCells count="2">
    <mergeCell ref="A1:A4"/>
    <mergeCell ref="B1:B4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'F:\ШИЛОВА С.В 29.03.2024\ТРУДОУСТРОЙСТВО\2024 выпуск\№1 ГВ 2024 Исх. 08-00904 от 14.02.24 (предвар труд)Ежеквартальный мониторинг занятости (апрель 2024г)\[КПТ до 02.05.24 выпуск 2024.xlsx]Раскрывающийся список'!#REF!</xm:f>
          </x14:formula1>
          <xm:sqref>A5 A7:A13 A15:A16</xm:sqref>
        </x14:dataValidation>
        <x14:dataValidation type="list" allowBlank="1" showInputMessage="1" showErrorMessage="1">
          <x14:formula1>
            <xm:f>'F:\ШИЛОВА С.В 29.03.2024\ТРУДОУСТРОЙСТВО\2024 выпуск\№1 ГВ 2024 Исх. 08-00904 от 14.02.24 (предвар труд)Ежеквартальный мониторинг занятости (апрель 2024г)\[КПТ до 02.05.24 выпуск 2024.xlsx]Раскрывающийся список'!#REF!</xm:f>
          </x14:formula1>
          <xm:sqref>A18:A20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трудоустройство</vt:lpstr>
      <vt:lpstr>Кураторы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</dc:creator>
  <cp:lastModifiedBy>Admin</cp:lastModifiedBy>
  <cp:lastPrinted>2024-04-16T08:07:31Z</cp:lastPrinted>
  <dcterms:created xsi:type="dcterms:W3CDTF">2015-06-23T06:30:49Z</dcterms:created>
  <dcterms:modified xsi:type="dcterms:W3CDTF">2024-12-03T11:13:17Z</dcterms:modified>
</cp:coreProperties>
</file>